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ravanan.DESKTOP-C8DGD38\Downloads\"/>
    </mc:Choice>
  </mc:AlternateContent>
  <bookViews>
    <workbookView xWindow="0" yWindow="0" windowWidth="23040" windowHeight="9072"/>
  </bookViews>
  <sheets>
    <sheet name="Sheet1" sheetId="1" r:id="rId1"/>
  </sheets>
  <externalReferences>
    <externalReference r:id="rId2"/>
    <externalReference r:id="rId3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K10" i="1"/>
  <c r="J10" i="1" s="1"/>
  <c r="F25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K24" i="1"/>
  <c r="J24" i="1" s="1"/>
  <c r="K23" i="1"/>
  <c r="J23" i="1" s="1"/>
  <c r="K22" i="1"/>
  <c r="J22" i="1" s="1"/>
  <c r="K20" i="1"/>
  <c r="J20" i="1" s="1"/>
  <c r="K19" i="1"/>
  <c r="J19" i="1" s="1"/>
  <c r="K18" i="1"/>
  <c r="J18" i="1" s="1"/>
  <c r="K16" i="1"/>
  <c r="J16" i="1" s="1"/>
  <c r="K15" i="1"/>
  <c r="J15" i="1" s="1"/>
  <c r="K14" i="1"/>
  <c r="J14" i="1" s="1"/>
  <c r="K12" i="1"/>
  <c r="J12" i="1" s="1"/>
  <c r="K11" i="1"/>
  <c r="J11" i="1" s="1"/>
  <c r="D19" i="1" l="1"/>
  <c r="D20" i="1" s="1"/>
  <c r="D21" i="1" s="1"/>
  <c r="D23" i="1"/>
  <c r="D24" i="1" s="1"/>
  <c r="D25" i="1" s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K25" i="1" l="1"/>
  <c r="J25" i="1" s="1"/>
  <c r="K17" i="1"/>
  <c r="J17" i="1" s="1"/>
  <c r="K13" i="1"/>
  <c r="J13" i="1" s="1"/>
  <c r="K21" i="1"/>
  <c r="J21" i="1" s="1"/>
  <c r="L22" i="1" l="1"/>
  <c r="L14" i="1" l="1"/>
  <c r="L18" i="1"/>
  <c r="L10" i="1"/>
  <c r="L24" i="1"/>
  <c r="L23" i="1"/>
  <c r="L25" i="1"/>
  <c r="L17" i="1" l="1"/>
  <c r="L21" i="1"/>
  <c r="L16" i="1"/>
  <c r="L20" i="1"/>
  <c r="L15" i="1"/>
  <c r="L19" i="1"/>
  <c r="L13" i="1"/>
  <c r="L12" i="1"/>
  <c r="L11" i="1"/>
  <c r="L27" i="1" l="1"/>
</calcChain>
</file>

<file path=xl/sharedStrings.xml><?xml version="1.0" encoding="utf-8"?>
<sst xmlns="http://schemas.openxmlformats.org/spreadsheetml/2006/main" count="36" uniqueCount="21">
  <si>
    <r>
      <rPr>
        <b/>
        <u/>
        <sz val="11"/>
        <color rgb="FF1155CC"/>
        <rFont val="Arial"/>
        <family val="2"/>
      </rPr>
      <t>S.No</t>
    </r>
    <r>
      <rPr>
        <b/>
        <sz val="11"/>
        <color theme="1"/>
        <rFont val="Arial"/>
        <family val="2"/>
      </rPr>
      <t>.</t>
    </r>
  </si>
  <si>
    <t>Block</t>
  </si>
  <si>
    <t xml:space="preserve">Floor </t>
  </si>
  <si>
    <t>Flat No.</t>
  </si>
  <si>
    <t>Type</t>
  </si>
  <si>
    <t>RERA carpet area(Sq.Ft.)</t>
  </si>
  <si>
    <t>RERA carpet area (Sq.Mts.)</t>
  </si>
  <si>
    <t>Exclusive Balcony</t>
  </si>
  <si>
    <t>Exclusive Verandah/Utility/Service/Open Terrace</t>
  </si>
  <si>
    <t>Proportionate Common Area</t>
  </si>
  <si>
    <t>Total Area (Sq.Mts.)</t>
  </si>
  <si>
    <t>Car Parking</t>
  </si>
  <si>
    <t>Open</t>
  </si>
  <si>
    <t>Covered</t>
  </si>
  <si>
    <t>3B + 3T</t>
  </si>
  <si>
    <t>TOTAL</t>
  </si>
  <si>
    <t>VISITORS PARKING</t>
  </si>
  <si>
    <t xml:space="preserve">LIFESTYLE ASCEND </t>
  </si>
  <si>
    <t>DATE : 07-08-2025</t>
  </si>
  <si>
    <t>UDS Land Area (Sq.Mts.)</t>
  </si>
  <si>
    <t>Project : “LIFESTYLE ASCEND” comprised in R.S.No.3565/2, 3565/8, 3566/2 &amp; 3566/13, Block No.71 of Mylapore Village within the limits of Greater Chennai Corporation, Tamilnadu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</si>
</sst>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Aptos Narrow"/>
      <scheme val="minor"/>
    </font>
    <font>
      <b/>
      <sz val="11"/>
      <color theme="1"/>
      <name val="Aptos Narrow"/>
      <family val="2"/>
    </font>
    <font>
      <b/>
      <u/>
      <sz val="11"/>
      <color theme="1"/>
      <name val="Aptos Narrow"/>
      <family val="2"/>
    </font>
    <font>
      <b/>
      <sz val="11"/>
      <color theme="1"/>
      <name val="Arial"/>
      <family val="2"/>
    </font>
    <font>
      <sz val="11"/>
      <color theme="1"/>
      <name val="Aptos Narrow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b/>
      <u/>
      <sz val="11"/>
      <color rgb="FF1155CC"/>
      <name val="Arial"/>
      <family val="2"/>
    </font>
    <font>
      <sz val="11"/>
      <color theme="1"/>
      <name val="Aptos Narrow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</font>
    <font>
      <sz val="14"/>
      <color theme="1"/>
      <name val="Aptos Narrow"/>
      <family val="2"/>
    </font>
    <font>
      <b/>
      <sz val="18"/>
      <color theme="1"/>
      <name val="Arial Rounded MT Bold"/>
      <family val="2"/>
    </font>
    <font>
      <b/>
      <sz val="1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5" fillId="0" borderId="0" xfId="0" applyNumberFormat="1" applyFont="1"/>
    <xf numFmtId="2" fontId="5" fillId="0" borderId="0" xfId="0" applyNumberFormat="1" applyFont="1" applyAlignment="1">
      <alignment horizontal="right"/>
    </xf>
    <xf numFmtId="0" fontId="6" fillId="0" borderId="0" xfId="0" applyFont="1"/>
    <xf numFmtId="2" fontId="10" fillId="0" borderId="1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2" fontId="10" fillId="2" borderId="10" xfId="0" applyNumberFormat="1" applyFont="1" applyFill="1" applyBorder="1" applyAlignment="1">
      <alignment horizontal="center" vertical="center" wrapText="1"/>
    </xf>
    <xf numFmtId="2" fontId="12" fillId="0" borderId="13" xfId="0" applyNumberFormat="1" applyFont="1" applyBorder="1" applyAlignment="1">
      <alignment horizontal="center" vertical="center"/>
    </xf>
    <xf numFmtId="2" fontId="12" fillId="0" borderId="14" xfId="0" applyNumberFormat="1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2" fillId="2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1.Architect\MARWADI%20THOTTAM%20-%20LIFESTYLE%20ASCEND\From\Architect\2025-07-28%20-%20Final%20Area%20Statement%20&amp;%20Pline\MARWADI%20THOTTAM%20SALE%20AREA%20STATEMENT%2029%2007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MARWADI%20THOTTAM%20SALE%20AREA%20STATEMENT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6 FSI"/>
    </sheetNames>
    <sheetDataSet>
      <sheetData sheetId="0">
        <row r="7">
          <cell r="E7">
            <v>1554</v>
          </cell>
        </row>
        <row r="8">
          <cell r="E8">
            <v>1626</v>
          </cell>
        </row>
        <row r="9">
          <cell r="E9">
            <v>1469</v>
          </cell>
        </row>
        <row r="10">
          <cell r="D10">
            <v>1498.9931934161605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8 FSI (2)"/>
    </sheetNames>
    <sheetDataSet>
      <sheetData sheetId="0">
        <row r="5">
          <cell r="R5">
            <v>580.95283704246197</v>
          </cell>
        </row>
        <row r="6">
          <cell r="R6">
            <v>608.09734044189508</v>
          </cell>
        </row>
        <row r="7">
          <cell r="R7">
            <v>549.2289067412438</v>
          </cell>
        </row>
        <row r="8">
          <cell r="R8">
            <v>560.4346255993994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01"/>
  <sheetViews>
    <sheetView tabSelected="1" zoomScale="55" zoomScaleNormal="55" workbookViewId="0">
      <selection activeCell="A26" sqref="A26:J27"/>
    </sheetView>
  </sheetViews>
  <sheetFormatPr defaultColWidth="12.59765625" defaultRowHeight="15" customHeight="1"/>
  <cols>
    <col min="1" max="1" width="7.3984375" customWidth="1"/>
    <col min="2" max="3" width="7.19921875" customWidth="1"/>
    <col min="4" max="4" width="10.09765625" customWidth="1"/>
    <col min="5" max="5" width="8.59765625" customWidth="1"/>
    <col min="6" max="6" width="17.8984375" customWidth="1"/>
    <col min="7" max="7" width="17.19921875" customWidth="1"/>
    <col min="8" max="8" width="13.796875" customWidth="1"/>
    <col min="9" max="9" width="19.8984375" customWidth="1"/>
    <col min="10" max="10" width="17.3984375" customWidth="1"/>
    <col min="11" max="11" width="13.5" customWidth="1"/>
    <col min="12" max="12" width="14.09765625" customWidth="1"/>
    <col min="13" max="13" width="7.59765625" bestFit="1" customWidth="1"/>
    <col min="14" max="14" width="10.59765625" bestFit="1" customWidth="1"/>
    <col min="15" max="15" width="17.8984375" customWidth="1"/>
    <col min="16" max="25" width="8.59765625" customWidth="1"/>
  </cols>
  <sheetData>
    <row r="1" spans="1:15" ht="15" customHeight="1">
      <c r="A1" s="24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5" ht="15.75" customHeight="1">
      <c r="A2" s="27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9"/>
    </row>
    <row r="3" spans="1:15" ht="15.75" customHeight="1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9"/>
      <c r="O3" s="39"/>
    </row>
    <row r="4" spans="1:15" ht="13.8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9"/>
      <c r="O4" s="40"/>
    </row>
    <row r="5" spans="1:15" ht="23.4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0" t="s">
        <v>18</v>
      </c>
      <c r="M5" s="30"/>
      <c r="N5" s="31"/>
    </row>
    <row r="6" spans="1:15" ht="15" customHeight="1">
      <c r="A6" s="36" t="s">
        <v>17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8"/>
      <c r="O6" s="2"/>
    </row>
    <row r="7" spans="1:15" ht="13.8">
      <c r="A7" s="36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8"/>
      <c r="O7" s="2"/>
    </row>
    <row r="8" spans="1:15" ht="41.4" customHeight="1">
      <c r="A8" s="41" t="s">
        <v>0</v>
      </c>
      <c r="B8" s="42" t="s">
        <v>1</v>
      </c>
      <c r="C8" s="34" t="s">
        <v>2</v>
      </c>
      <c r="D8" s="34" t="s">
        <v>3</v>
      </c>
      <c r="E8" s="34" t="s">
        <v>4</v>
      </c>
      <c r="F8" s="34" t="s">
        <v>5</v>
      </c>
      <c r="G8" s="34" t="s">
        <v>6</v>
      </c>
      <c r="H8" s="34" t="s">
        <v>7</v>
      </c>
      <c r="I8" s="34" t="s">
        <v>8</v>
      </c>
      <c r="J8" s="34" t="s">
        <v>9</v>
      </c>
      <c r="K8" s="34" t="s">
        <v>10</v>
      </c>
      <c r="L8" s="34" t="s">
        <v>19</v>
      </c>
      <c r="M8" s="34" t="s">
        <v>11</v>
      </c>
      <c r="N8" s="35"/>
      <c r="O8" s="2"/>
    </row>
    <row r="9" spans="1:15" ht="62.4" customHeight="1">
      <c r="A9" s="41"/>
      <c r="B9" s="42"/>
      <c r="C9" s="34"/>
      <c r="D9" s="34"/>
      <c r="E9" s="34"/>
      <c r="F9" s="34"/>
      <c r="G9" s="34"/>
      <c r="H9" s="34"/>
      <c r="I9" s="34"/>
      <c r="J9" s="34"/>
      <c r="K9" s="34"/>
      <c r="L9" s="34"/>
      <c r="M9" s="8" t="s">
        <v>12</v>
      </c>
      <c r="N9" s="13" t="s">
        <v>13</v>
      </c>
      <c r="O9" s="2"/>
    </row>
    <row r="10" spans="1:15" ht="15" customHeight="1">
      <c r="A10" s="14">
        <v>1</v>
      </c>
      <c r="B10" s="9">
        <v>1</v>
      </c>
      <c r="C10" s="10">
        <v>1</v>
      </c>
      <c r="D10" s="10">
        <v>101</v>
      </c>
      <c r="E10" s="10" t="s">
        <v>14</v>
      </c>
      <c r="F10" s="11">
        <f>G10*10.76391</f>
        <v>1031.2783767989999</v>
      </c>
      <c r="G10" s="11">
        <v>95.808899999999994</v>
      </c>
      <c r="H10" s="11">
        <v>10.221500000000001</v>
      </c>
      <c r="I10" s="11">
        <v>0</v>
      </c>
      <c r="J10" s="12">
        <f>K10-I10-H10-G10</f>
        <v>38.340929749133949</v>
      </c>
      <c r="K10" s="11">
        <f>'[1]2.6 FSI'!$E$7/10.76391</f>
        <v>144.37132974913393</v>
      </c>
      <c r="L10" s="6">
        <f>'[2]2.8 FSI (2)'!$R$5/10.76391</f>
        <v>53.972286747330848</v>
      </c>
      <c r="M10" s="11"/>
      <c r="N10" s="15">
        <v>2</v>
      </c>
      <c r="O10" s="2"/>
    </row>
    <row r="11" spans="1:15" ht="15" customHeight="1">
      <c r="A11" s="14">
        <f t="shared" ref="A11:A25" si="0">A10+1</f>
        <v>2</v>
      </c>
      <c r="B11" s="9">
        <v>1</v>
      </c>
      <c r="C11" s="10">
        <v>1</v>
      </c>
      <c r="D11" s="10">
        <v>102</v>
      </c>
      <c r="E11" s="10" t="s">
        <v>14</v>
      </c>
      <c r="F11" s="11">
        <f t="shared" ref="F11:F24" si="1">G11*10.76391</f>
        <v>1050.8794569090001</v>
      </c>
      <c r="G11" s="11">
        <v>97.629900000000006</v>
      </c>
      <c r="H11" s="11">
        <v>12.584099999999999</v>
      </c>
      <c r="I11" s="11">
        <v>0</v>
      </c>
      <c r="J11" s="12">
        <f t="shared" ref="J11:J25" si="2">K11-I11-H11-G11</f>
        <v>40.846348888089935</v>
      </c>
      <c r="K11" s="11">
        <f>'[1]2.6 FSI'!$E$8/10.76391</f>
        <v>151.06034888808995</v>
      </c>
      <c r="L11" s="6">
        <f>'[2]2.8 FSI (2)'!$R$6/10.76391</f>
        <v>56.494093730056747</v>
      </c>
      <c r="M11" s="11"/>
      <c r="N11" s="15">
        <v>2</v>
      </c>
      <c r="O11" s="2"/>
    </row>
    <row r="12" spans="1:15" ht="15" customHeight="1">
      <c r="A12" s="14">
        <f t="shared" si="0"/>
        <v>3</v>
      </c>
      <c r="B12" s="9">
        <v>1</v>
      </c>
      <c r="C12" s="10">
        <v>1</v>
      </c>
      <c r="D12" s="10">
        <v>103</v>
      </c>
      <c r="E12" s="10" t="s">
        <v>14</v>
      </c>
      <c r="F12" s="11">
        <f t="shared" si="1"/>
        <v>1016.6792856659999</v>
      </c>
      <c r="G12" s="11">
        <v>94.452600000000004</v>
      </c>
      <c r="H12" s="11">
        <v>4.7521000000000004</v>
      </c>
      <c r="I12" s="11">
        <v>0</v>
      </c>
      <c r="J12" s="12">
        <f t="shared" si="2"/>
        <v>37.269871043421958</v>
      </c>
      <c r="K12" s="11">
        <f>'[1]2.6 FSI'!$E$9/10.76391</f>
        <v>136.47457104342197</v>
      </c>
      <c r="L12" s="6">
        <f>'[2]2.8 FSI (2)'!$R$7/10.76391</f>
        <v>51.025037067500925</v>
      </c>
      <c r="M12" s="11">
        <v>1</v>
      </c>
      <c r="N12" s="15"/>
      <c r="O12" s="2"/>
    </row>
    <row r="13" spans="1:15" ht="15" customHeight="1">
      <c r="A13" s="14">
        <f t="shared" si="0"/>
        <v>4</v>
      </c>
      <c r="B13" s="9">
        <v>1</v>
      </c>
      <c r="C13" s="10">
        <v>1</v>
      </c>
      <c r="D13" s="10">
        <v>104</v>
      </c>
      <c r="E13" s="10" t="s">
        <v>14</v>
      </c>
      <c r="F13" s="11">
        <f t="shared" si="1"/>
        <v>1023.036450912</v>
      </c>
      <c r="G13" s="11">
        <v>95.043199999999999</v>
      </c>
      <c r="H13" s="11">
        <v>7.2</v>
      </c>
      <c r="I13" s="11">
        <v>0</v>
      </c>
      <c r="J13" s="12">
        <f t="shared" si="2"/>
        <v>37.017829998965126</v>
      </c>
      <c r="K13" s="11">
        <f>'[1]2.6 FSI'!$D$10/10.76391</f>
        <v>139.26102999896511</v>
      </c>
      <c r="L13" s="6">
        <f>'[2]2.8 FSI (2)'!$R$8/10.76391</f>
        <v>52.06608245511152</v>
      </c>
      <c r="M13" s="11">
        <v>1</v>
      </c>
      <c r="N13" s="15"/>
      <c r="O13" s="2"/>
    </row>
    <row r="14" spans="1:15" ht="15" customHeight="1">
      <c r="A14" s="14">
        <f t="shared" si="0"/>
        <v>5</v>
      </c>
      <c r="B14" s="9">
        <v>1</v>
      </c>
      <c r="C14" s="10">
        <v>2</v>
      </c>
      <c r="D14" s="10">
        <v>201</v>
      </c>
      <c r="E14" s="10" t="s">
        <v>14</v>
      </c>
      <c r="F14" s="11">
        <f t="shared" si="1"/>
        <v>1031.2783767989999</v>
      </c>
      <c r="G14" s="11">
        <v>95.808899999999994</v>
      </c>
      <c r="H14" s="11">
        <v>10.221500000000001</v>
      </c>
      <c r="I14" s="11">
        <v>0</v>
      </c>
      <c r="J14" s="12">
        <f t="shared" si="2"/>
        <v>38.340929749133949</v>
      </c>
      <c r="K14" s="11">
        <f>'[1]2.6 FSI'!$E$7/10.76391</f>
        <v>144.37132974913393</v>
      </c>
      <c r="L14" s="6">
        <f>'[2]2.8 FSI (2)'!$R$5/10.76391</f>
        <v>53.972286747330848</v>
      </c>
      <c r="M14" s="11"/>
      <c r="N14" s="15">
        <v>1</v>
      </c>
      <c r="O14" s="2"/>
    </row>
    <row r="15" spans="1:15" ht="15" customHeight="1">
      <c r="A15" s="14">
        <f t="shared" si="0"/>
        <v>6</v>
      </c>
      <c r="B15" s="9">
        <v>1</v>
      </c>
      <c r="C15" s="10">
        <v>2</v>
      </c>
      <c r="D15" s="10">
        <v>202</v>
      </c>
      <c r="E15" s="10" t="s">
        <v>14</v>
      </c>
      <c r="F15" s="11">
        <f t="shared" si="1"/>
        <v>1050.8794569090001</v>
      </c>
      <c r="G15" s="11">
        <v>97.629900000000006</v>
      </c>
      <c r="H15" s="11">
        <v>12.584099999999999</v>
      </c>
      <c r="I15" s="11">
        <v>0</v>
      </c>
      <c r="J15" s="12">
        <f t="shared" si="2"/>
        <v>40.846348888089935</v>
      </c>
      <c r="K15" s="11">
        <f>'[1]2.6 FSI'!$E$8/10.76391</f>
        <v>151.06034888808995</v>
      </c>
      <c r="L15" s="6">
        <f>'[2]2.8 FSI (2)'!$R$6/10.76391</f>
        <v>56.494093730056747</v>
      </c>
      <c r="M15" s="11"/>
      <c r="N15" s="15">
        <v>2</v>
      </c>
      <c r="O15" s="2"/>
    </row>
    <row r="16" spans="1:15" ht="15" customHeight="1">
      <c r="A16" s="14">
        <f t="shared" si="0"/>
        <v>7</v>
      </c>
      <c r="B16" s="9">
        <v>1</v>
      </c>
      <c r="C16" s="10">
        <v>2</v>
      </c>
      <c r="D16" s="10">
        <v>203</v>
      </c>
      <c r="E16" s="10" t="s">
        <v>14</v>
      </c>
      <c r="F16" s="11">
        <f t="shared" si="1"/>
        <v>1016.6792856659999</v>
      </c>
      <c r="G16" s="11">
        <v>94.452600000000004</v>
      </c>
      <c r="H16" s="11">
        <v>4.7521000000000004</v>
      </c>
      <c r="I16" s="11">
        <v>0</v>
      </c>
      <c r="J16" s="12">
        <f t="shared" si="2"/>
        <v>37.269871043421958</v>
      </c>
      <c r="K16" s="11">
        <f>'[1]2.6 FSI'!$E$9/10.76391</f>
        <v>136.47457104342197</v>
      </c>
      <c r="L16" s="6">
        <f>'[2]2.8 FSI (2)'!$R$7/10.76391</f>
        <v>51.025037067500925</v>
      </c>
      <c r="M16" s="11">
        <v>1</v>
      </c>
      <c r="N16" s="15"/>
      <c r="O16" s="2"/>
    </row>
    <row r="17" spans="1:15" ht="15" customHeight="1">
      <c r="A17" s="14">
        <f t="shared" si="0"/>
        <v>8</v>
      </c>
      <c r="B17" s="9">
        <v>1</v>
      </c>
      <c r="C17" s="10">
        <v>2</v>
      </c>
      <c r="D17" s="10">
        <v>204</v>
      </c>
      <c r="E17" s="10" t="s">
        <v>14</v>
      </c>
      <c r="F17" s="11">
        <f t="shared" si="1"/>
        <v>1023.036450912</v>
      </c>
      <c r="G17" s="11">
        <v>95.043199999999999</v>
      </c>
      <c r="H17" s="11">
        <v>7.2</v>
      </c>
      <c r="I17" s="11">
        <v>0</v>
      </c>
      <c r="J17" s="12">
        <f t="shared" si="2"/>
        <v>37.017829998965126</v>
      </c>
      <c r="K17" s="11">
        <f>'[1]2.6 FSI'!$D$10/10.76391</f>
        <v>139.26102999896511</v>
      </c>
      <c r="L17" s="6">
        <f>'[2]2.8 FSI (2)'!$R$8/10.76391</f>
        <v>52.06608245511152</v>
      </c>
      <c r="M17" s="11">
        <v>1</v>
      </c>
      <c r="N17" s="15"/>
      <c r="O17" s="2"/>
    </row>
    <row r="18" spans="1:15" ht="15" customHeight="1">
      <c r="A18" s="14">
        <f t="shared" si="0"/>
        <v>9</v>
      </c>
      <c r="B18" s="9">
        <v>1</v>
      </c>
      <c r="C18" s="10">
        <v>3</v>
      </c>
      <c r="D18" s="10">
        <v>301</v>
      </c>
      <c r="E18" s="10" t="s">
        <v>14</v>
      </c>
      <c r="F18" s="11">
        <f t="shared" si="1"/>
        <v>1031.2783767989999</v>
      </c>
      <c r="G18" s="11">
        <v>95.808899999999994</v>
      </c>
      <c r="H18" s="11">
        <v>10.221500000000001</v>
      </c>
      <c r="I18" s="11">
        <v>0</v>
      </c>
      <c r="J18" s="12">
        <f t="shared" si="2"/>
        <v>38.340929749133949</v>
      </c>
      <c r="K18" s="11">
        <f>'[1]2.6 FSI'!$E$7/10.76391</f>
        <v>144.37132974913393</v>
      </c>
      <c r="L18" s="6">
        <f>'[2]2.8 FSI (2)'!$R$5/10.76391</f>
        <v>53.972286747330848</v>
      </c>
      <c r="M18" s="11"/>
      <c r="N18" s="15">
        <v>1</v>
      </c>
      <c r="O18" s="2"/>
    </row>
    <row r="19" spans="1:15" ht="15" customHeight="1">
      <c r="A19" s="14">
        <f t="shared" si="0"/>
        <v>10</v>
      </c>
      <c r="B19" s="9">
        <v>1</v>
      </c>
      <c r="C19" s="10">
        <v>3</v>
      </c>
      <c r="D19" s="10">
        <f t="shared" ref="D19:D21" si="3">D18+1</f>
        <v>302</v>
      </c>
      <c r="E19" s="10" t="s">
        <v>14</v>
      </c>
      <c r="F19" s="11">
        <f t="shared" si="1"/>
        <v>1050.8794569090001</v>
      </c>
      <c r="G19" s="11">
        <v>97.629900000000006</v>
      </c>
      <c r="H19" s="11">
        <v>12.584099999999999</v>
      </c>
      <c r="I19" s="11">
        <v>0</v>
      </c>
      <c r="J19" s="12">
        <f t="shared" si="2"/>
        <v>40.846348888089935</v>
      </c>
      <c r="K19" s="11">
        <f>'[1]2.6 FSI'!$E$8/10.76391</f>
        <v>151.06034888808995</v>
      </c>
      <c r="L19" s="6">
        <f>'[2]2.8 FSI (2)'!$R$6/10.76391</f>
        <v>56.494093730056747</v>
      </c>
      <c r="M19" s="11"/>
      <c r="N19" s="15">
        <v>2</v>
      </c>
      <c r="O19" s="2"/>
    </row>
    <row r="20" spans="1:15" ht="15.75" customHeight="1">
      <c r="A20" s="14">
        <f t="shared" si="0"/>
        <v>11</v>
      </c>
      <c r="B20" s="9">
        <v>1</v>
      </c>
      <c r="C20" s="10">
        <v>3</v>
      </c>
      <c r="D20" s="10">
        <f t="shared" si="3"/>
        <v>303</v>
      </c>
      <c r="E20" s="10" t="s">
        <v>14</v>
      </c>
      <c r="F20" s="11">
        <f t="shared" si="1"/>
        <v>1016.6792856659999</v>
      </c>
      <c r="G20" s="11">
        <v>94.452600000000004</v>
      </c>
      <c r="H20" s="11">
        <v>4.7521000000000004</v>
      </c>
      <c r="I20" s="11">
        <v>0</v>
      </c>
      <c r="J20" s="12">
        <f t="shared" si="2"/>
        <v>37.269871043421958</v>
      </c>
      <c r="K20" s="11">
        <f>'[1]2.6 FSI'!$E$9/10.76391</f>
        <v>136.47457104342197</v>
      </c>
      <c r="L20" s="6">
        <f>'[2]2.8 FSI (2)'!$R$7/10.76391</f>
        <v>51.025037067500925</v>
      </c>
      <c r="M20" s="11">
        <v>1</v>
      </c>
      <c r="N20" s="15"/>
      <c r="O20" s="2"/>
    </row>
    <row r="21" spans="1:15" ht="15.75" customHeight="1">
      <c r="A21" s="14">
        <f t="shared" si="0"/>
        <v>12</v>
      </c>
      <c r="B21" s="9">
        <v>1</v>
      </c>
      <c r="C21" s="10">
        <v>3</v>
      </c>
      <c r="D21" s="10">
        <f t="shared" si="3"/>
        <v>304</v>
      </c>
      <c r="E21" s="10" t="s">
        <v>14</v>
      </c>
      <c r="F21" s="11">
        <f t="shared" si="1"/>
        <v>1023.036450912</v>
      </c>
      <c r="G21" s="11">
        <v>95.043199999999999</v>
      </c>
      <c r="H21" s="11">
        <v>7.2</v>
      </c>
      <c r="I21" s="11">
        <v>0</v>
      </c>
      <c r="J21" s="12">
        <f t="shared" si="2"/>
        <v>37.017829998965126</v>
      </c>
      <c r="K21" s="11">
        <f>'[1]2.6 FSI'!$D$10/10.76391</f>
        <v>139.26102999896511</v>
      </c>
      <c r="L21" s="6">
        <f>'[2]2.8 FSI (2)'!$R$8/10.76391</f>
        <v>52.06608245511152</v>
      </c>
      <c r="M21" s="11"/>
      <c r="N21" s="15">
        <v>1</v>
      </c>
      <c r="O21" s="2"/>
    </row>
    <row r="22" spans="1:15">
      <c r="A22" s="14">
        <f t="shared" si="0"/>
        <v>13</v>
      </c>
      <c r="B22" s="9">
        <v>1</v>
      </c>
      <c r="C22" s="10">
        <v>4</v>
      </c>
      <c r="D22" s="10">
        <v>401</v>
      </c>
      <c r="E22" s="10" t="s">
        <v>14</v>
      </c>
      <c r="F22" s="11">
        <f t="shared" si="1"/>
        <v>1031.2783767989999</v>
      </c>
      <c r="G22" s="11">
        <v>95.808899999999994</v>
      </c>
      <c r="H22" s="11">
        <v>10.221500000000001</v>
      </c>
      <c r="I22" s="11">
        <v>0</v>
      </c>
      <c r="J22" s="12">
        <f t="shared" si="2"/>
        <v>38.340929749133949</v>
      </c>
      <c r="K22" s="11">
        <f>'[1]2.6 FSI'!$E$7/10.76391</f>
        <v>144.37132974913393</v>
      </c>
      <c r="L22" s="6">
        <f>'[2]2.8 FSI (2)'!$R$5/10.76391</f>
        <v>53.972286747330848</v>
      </c>
      <c r="M22" s="11"/>
      <c r="N22" s="15">
        <v>1</v>
      </c>
      <c r="O22" s="2"/>
    </row>
    <row r="23" spans="1:15" ht="15.75" customHeight="1">
      <c r="A23" s="14">
        <f t="shared" si="0"/>
        <v>14</v>
      </c>
      <c r="B23" s="9">
        <v>2</v>
      </c>
      <c r="C23" s="10">
        <v>4</v>
      </c>
      <c r="D23" s="10">
        <f t="shared" ref="D23:D25" si="4">D22+1</f>
        <v>402</v>
      </c>
      <c r="E23" s="10" t="s">
        <v>14</v>
      </c>
      <c r="F23" s="11">
        <f t="shared" si="1"/>
        <v>1050.8794569090001</v>
      </c>
      <c r="G23" s="11">
        <v>97.629900000000006</v>
      </c>
      <c r="H23" s="11">
        <v>12.584099999999999</v>
      </c>
      <c r="I23" s="11">
        <v>0</v>
      </c>
      <c r="J23" s="12">
        <f t="shared" si="2"/>
        <v>40.846348888089935</v>
      </c>
      <c r="K23" s="11">
        <f>'[1]2.6 FSI'!$E$8/10.76391</f>
        <v>151.06034888808995</v>
      </c>
      <c r="L23" s="6">
        <f>'[2]2.8 FSI (2)'!$R$6/10.76391</f>
        <v>56.494093730056747</v>
      </c>
      <c r="M23" s="11"/>
      <c r="N23" s="15">
        <v>2</v>
      </c>
      <c r="O23" s="2"/>
    </row>
    <row r="24" spans="1:15" ht="15.75" customHeight="1">
      <c r="A24" s="14">
        <f t="shared" si="0"/>
        <v>15</v>
      </c>
      <c r="B24" s="9">
        <v>2</v>
      </c>
      <c r="C24" s="10">
        <v>4</v>
      </c>
      <c r="D24" s="10">
        <f t="shared" si="4"/>
        <v>403</v>
      </c>
      <c r="E24" s="10" t="s">
        <v>14</v>
      </c>
      <c r="F24" s="11">
        <f t="shared" si="1"/>
        <v>1016.6792856659999</v>
      </c>
      <c r="G24" s="11">
        <v>94.452600000000004</v>
      </c>
      <c r="H24" s="11">
        <v>4.7521000000000004</v>
      </c>
      <c r="I24" s="11">
        <v>0</v>
      </c>
      <c r="J24" s="12">
        <f t="shared" si="2"/>
        <v>37.269871043421958</v>
      </c>
      <c r="K24" s="11">
        <f>'[1]2.6 FSI'!$E$9/10.76391</f>
        <v>136.47457104342197</v>
      </c>
      <c r="L24" s="6">
        <f>'[2]2.8 FSI (2)'!$R$7/10.76391</f>
        <v>51.025037067500925</v>
      </c>
      <c r="M24" s="11">
        <v>1</v>
      </c>
      <c r="N24" s="15"/>
      <c r="O24" s="2"/>
    </row>
    <row r="25" spans="1:15" ht="15.75" customHeight="1">
      <c r="A25" s="14">
        <f t="shared" si="0"/>
        <v>16</v>
      </c>
      <c r="B25" s="9">
        <v>2</v>
      </c>
      <c r="C25" s="10">
        <v>4</v>
      </c>
      <c r="D25" s="10">
        <f t="shared" si="4"/>
        <v>404</v>
      </c>
      <c r="E25" s="10" t="s">
        <v>14</v>
      </c>
      <c r="F25" s="11">
        <f>G25*10.76391</f>
        <v>1023.036450912</v>
      </c>
      <c r="G25" s="11">
        <v>95.043199999999999</v>
      </c>
      <c r="H25" s="11">
        <v>7.2</v>
      </c>
      <c r="I25" s="11">
        <v>0</v>
      </c>
      <c r="J25" s="12">
        <f t="shared" si="2"/>
        <v>37.017829998965126</v>
      </c>
      <c r="K25" s="11">
        <f>'[1]2.6 FSI'!$D$10/10.76391</f>
        <v>139.26102999896511</v>
      </c>
      <c r="L25" s="6">
        <f>'[2]2.8 FSI (2)'!$R$8/10.76391</f>
        <v>52.06608245511152</v>
      </c>
      <c r="M25" s="11"/>
      <c r="N25" s="15">
        <v>1</v>
      </c>
      <c r="O25" s="2"/>
    </row>
    <row r="26" spans="1:15" ht="30">
      <c r="A26" s="18"/>
      <c r="B26" s="19"/>
      <c r="C26" s="19"/>
      <c r="D26" s="19"/>
      <c r="E26" s="19"/>
      <c r="F26" s="19"/>
      <c r="G26" s="19"/>
      <c r="H26" s="19"/>
      <c r="I26" s="19"/>
      <c r="J26" s="20"/>
      <c r="K26" s="11" t="s">
        <v>16</v>
      </c>
      <c r="L26" s="6"/>
      <c r="M26" s="11"/>
      <c r="N26" s="15">
        <v>2</v>
      </c>
      <c r="O26" s="2"/>
    </row>
    <row r="27" spans="1:15" ht="15.75" customHeight="1" thickBot="1">
      <c r="A27" s="21"/>
      <c r="B27" s="22"/>
      <c r="C27" s="22"/>
      <c r="D27" s="22"/>
      <c r="E27" s="22"/>
      <c r="F27" s="22"/>
      <c r="G27" s="22"/>
      <c r="H27" s="22"/>
      <c r="I27" s="22"/>
      <c r="J27" s="23"/>
      <c r="K27" s="16" t="s">
        <v>15</v>
      </c>
      <c r="L27" s="16">
        <f>SUM(L10:L25)</f>
        <v>854.23000000000013</v>
      </c>
      <c r="M27" s="16"/>
      <c r="N27" s="17"/>
      <c r="O27" s="2"/>
    </row>
    <row r="28" spans="1:15" ht="15.75" customHeight="1">
      <c r="A28" s="1"/>
      <c r="B28" s="1"/>
      <c r="C28" s="1"/>
      <c r="D28" s="1"/>
      <c r="E28" s="1"/>
      <c r="F28" s="2"/>
      <c r="G28" s="2"/>
      <c r="H28" s="2"/>
      <c r="I28" s="2"/>
      <c r="J28" s="2"/>
      <c r="K28" s="2"/>
      <c r="L28" s="7"/>
      <c r="M28" s="2"/>
      <c r="N28" s="2"/>
      <c r="O28" s="2"/>
    </row>
    <row r="29" spans="1:15" ht="15.75" customHeight="1">
      <c r="A29" s="1"/>
      <c r="B29" s="1"/>
      <c r="C29" s="1"/>
      <c r="D29" s="1"/>
      <c r="E29" s="1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15.75" customHeight="1">
      <c r="A30" s="1"/>
      <c r="B30" s="1"/>
      <c r="C30" s="1"/>
      <c r="D30" s="1"/>
      <c r="E30" s="1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15.75" customHeight="1">
      <c r="A31" s="1"/>
      <c r="B31" s="1"/>
      <c r="C31" s="1"/>
      <c r="D31" s="1"/>
      <c r="E31" s="1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15.75" customHeight="1">
      <c r="A32" s="1"/>
      <c r="B32" s="1"/>
      <c r="C32" s="1"/>
      <c r="D32" s="1"/>
      <c r="E32" s="1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15.75" customHeight="1">
      <c r="A33" s="1"/>
      <c r="B33" s="1"/>
      <c r="C33" s="1"/>
      <c r="D33" s="1"/>
      <c r="E33" s="1"/>
      <c r="F33" s="2"/>
      <c r="G33" s="2"/>
      <c r="H33" s="2"/>
      <c r="I33" s="2"/>
      <c r="J33" s="3"/>
      <c r="K33" s="2"/>
      <c r="L33" s="2"/>
      <c r="M33" s="2"/>
      <c r="N33" s="2"/>
      <c r="O33" s="2"/>
    </row>
    <row r="34" spans="1:15" ht="15.75" customHeight="1">
      <c r="A34" s="1"/>
      <c r="B34" s="1"/>
      <c r="C34" s="1"/>
      <c r="D34" s="1"/>
      <c r="E34" s="1"/>
      <c r="F34" s="2"/>
      <c r="G34" s="2"/>
      <c r="H34" s="2"/>
      <c r="I34" s="2"/>
      <c r="J34" s="4"/>
      <c r="K34" s="2"/>
      <c r="L34" s="2"/>
      <c r="M34" s="2"/>
      <c r="N34" s="2"/>
    </row>
    <row r="35" spans="1:15" ht="15.75" customHeight="1">
      <c r="A35" s="1"/>
      <c r="B35" s="1"/>
      <c r="C35" s="1"/>
      <c r="D35" s="1"/>
      <c r="E35" s="1"/>
      <c r="F35" s="2"/>
      <c r="G35" s="2"/>
      <c r="H35" s="2"/>
      <c r="I35" s="2"/>
      <c r="J35" s="4"/>
      <c r="K35" s="2"/>
      <c r="L35" s="2"/>
      <c r="M35" s="2"/>
      <c r="N35" s="2"/>
    </row>
    <row r="36" spans="1:15" ht="15.75" customHeight="1">
      <c r="A36" s="1"/>
      <c r="B36" s="1"/>
      <c r="C36" s="1"/>
      <c r="D36" s="1"/>
      <c r="E36" s="1"/>
      <c r="F36" s="2"/>
      <c r="G36" s="2"/>
      <c r="H36" s="2"/>
      <c r="I36" s="2"/>
      <c r="J36" s="4"/>
      <c r="K36" s="2"/>
      <c r="L36" s="2"/>
      <c r="M36" s="2"/>
      <c r="N36" s="2"/>
    </row>
    <row r="37" spans="1:15" ht="15.75" customHeight="1">
      <c r="A37" s="1"/>
      <c r="B37" s="1"/>
      <c r="C37" s="1"/>
      <c r="D37" s="1"/>
      <c r="E37" s="1"/>
      <c r="F37" s="2"/>
      <c r="G37" s="2"/>
      <c r="H37" s="2"/>
      <c r="I37" s="2"/>
      <c r="J37" s="4"/>
      <c r="K37" s="2"/>
      <c r="L37" s="2"/>
      <c r="M37" s="2"/>
      <c r="N37" s="2"/>
    </row>
    <row r="38" spans="1:15" ht="15.75" customHeight="1">
      <c r="D38" s="1"/>
      <c r="E38" s="1"/>
      <c r="F38" s="2"/>
      <c r="G38" s="2"/>
      <c r="H38" s="2"/>
      <c r="I38" s="2"/>
      <c r="J38" s="2"/>
      <c r="K38" s="2"/>
      <c r="L38" s="2"/>
      <c r="M38" s="2"/>
      <c r="N38" s="2"/>
    </row>
    <row r="39" spans="1:15" ht="15.75" customHeight="1"/>
    <row r="40" spans="1:15" ht="15.75" customHeight="1"/>
    <row r="41" spans="1:15" ht="15.75" customHeight="1"/>
    <row r="42" spans="1:15" ht="15.75" customHeight="1"/>
    <row r="43" spans="1:15" ht="15.75" customHeight="1"/>
    <row r="44" spans="1:15" ht="15.75" customHeight="1"/>
    <row r="45" spans="1:15" ht="15.75" customHeight="1"/>
    <row r="46" spans="1:15" ht="15.75" customHeight="1"/>
    <row r="47" spans="1:15" ht="15.75" customHeight="1"/>
    <row r="48" spans="1:15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spans="5:5" ht="15.75" customHeight="1"/>
    <row r="66" spans="5:5" ht="15.75" customHeight="1"/>
    <row r="67" spans="5:5" ht="15.75" customHeight="1"/>
    <row r="68" spans="5:5" ht="15.75" customHeight="1"/>
    <row r="69" spans="5:5" ht="15.75" customHeight="1">
      <c r="E69" s="5"/>
    </row>
    <row r="70" spans="5:5" ht="15.75" customHeight="1"/>
    <row r="71" spans="5:5" ht="15.75" customHeight="1"/>
    <row r="72" spans="5:5" ht="15.75" customHeight="1"/>
    <row r="73" spans="5:5" ht="15.75" customHeight="1"/>
    <row r="74" spans="5:5" ht="15.75" customHeight="1"/>
    <row r="75" spans="5:5" ht="15.75" customHeight="1"/>
    <row r="76" spans="5:5" ht="15.75" customHeight="1"/>
    <row r="77" spans="5:5" ht="15.75" customHeight="1"/>
    <row r="78" spans="5:5" ht="15.75" customHeight="1"/>
    <row r="79" spans="5:5" ht="15.75" customHeight="1"/>
    <row r="80" spans="5: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9">
    <mergeCell ref="O3:O4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26:J27"/>
    <mergeCell ref="A1:N4"/>
    <mergeCell ref="L5:N5"/>
    <mergeCell ref="A5:K5"/>
    <mergeCell ref="M8:N8"/>
    <mergeCell ref="A6:N7"/>
    <mergeCell ref="L8:L9"/>
  </mergeCells>
  <hyperlinks>
    <hyperlink ref="A8" r:id="rId1"/>
  </hyperlinks>
  <pageMargins left="0.7" right="0.7" top="0.75" bottom="0.75" header="0.3" footer="0.3"/>
  <pageSetup paperSize="9" scale="63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</dc:creator>
  <cp:lastModifiedBy>Saravanan</cp:lastModifiedBy>
  <cp:lastPrinted>2025-08-07T10:30:02Z</cp:lastPrinted>
  <dcterms:created xsi:type="dcterms:W3CDTF">2025-07-28T04:46:10Z</dcterms:created>
  <dcterms:modified xsi:type="dcterms:W3CDTF">2025-08-07T10:52:23Z</dcterms:modified>
</cp:coreProperties>
</file>